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sponlinenam-my.sharepoint.com/personal/joshua_mcdonough_wsp_com/Documents/Desktop/ASHRAE/ASHRAE JOINT CRC/Event Flyer/"/>
    </mc:Choice>
  </mc:AlternateContent>
  <xr:revisionPtr revIDLastSave="65" documentId="13_ncr:1_{A1DF639E-7EA6-4F2C-A6D8-891D6DD60C2B}" xr6:coauthVersionLast="47" xr6:coauthVersionMax="47" xr10:uidLastSave="{12A78D80-3BB3-4E5E-86B5-39C90C1C86E5}"/>
  <bookViews>
    <workbookView xWindow="5790" yWindow="-16320" windowWidth="29040" windowHeight="15720" activeTab="1" xr2:uid="{7175EA5B-A12A-486C-B000-4E52734D008E}"/>
  </bookViews>
  <sheets>
    <sheet name="Instructions" sheetId="3" r:id="rId1"/>
    <sheet name="Registration" sheetId="1" r:id="rId2"/>
    <sheet name="Data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4" i="1" l="1"/>
  <c r="Y44" i="1"/>
  <c r="X45" i="1"/>
  <c r="Y45" i="1"/>
  <c r="X46" i="1"/>
  <c r="Y46" i="1"/>
  <c r="X47" i="1"/>
  <c r="Y47" i="1"/>
  <c r="X48" i="1"/>
  <c r="Y48" i="1"/>
  <c r="X49" i="1"/>
  <c r="Y49" i="1"/>
  <c r="V38" i="1"/>
  <c r="V39" i="1"/>
  <c r="V40" i="1"/>
  <c r="Z40" i="1" s="1"/>
  <c r="V41" i="1"/>
  <c r="V42" i="1"/>
  <c r="V43" i="1"/>
  <c r="V44" i="1"/>
  <c r="V45" i="1"/>
  <c r="V46" i="1"/>
  <c r="V47" i="1"/>
  <c r="V48" i="1"/>
  <c r="Z48" i="1" s="1"/>
  <c r="V49" i="1"/>
  <c r="V50" i="1"/>
  <c r="V51" i="1"/>
  <c r="V52" i="1"/>
  <c r="V53" i="1"/>
  <c r="V54" i="1"/>
  <c r="V55" i="1"/>
  <c r="V56" i="1"/>
  <c r="T38" i="1"/>
  <c r="T39" i="1"/>
  <c r="T40" i="1"/>
  <c r="T41" i="1"/>
  <c r="T42" i="1"/>
  <c r="T43" i="1"/>
  <c r="T44" i="1"/>
  <c r="T45" i="1"/>
  <c r="Z45" i="1" s="1"/>
  <c r="AA45" i="1" s="1"/>
  <c r="T46" i="1"/>
  <c r="T47" i="1"/>
  <c r="T48" i="1"/>
  <c r="T49" i="1"/>
  <c r="T50" i="1"/>
  <c r="T51" i="1"/>
  <c r="T52" i="1"/>
  <c r="T53" i="1"/>
  <c r="T54" i="1"/>
  <c r="T55" i="1"/>
  <c r="T56" i="1"/>
  <c r="X13" i="1"/>
  <c r="Y13" i="1"/>
  <c r="X14" i="1"/>
  <c r="Y14" i="1"/>
  <c r="X15" i="1"/>
  <c r="Y15" i="1"/>
  <c r="X16" i="1"/>
  <c r="Y16" i="1"/>
  <c r="X17" i="1"/>
  <c r="Y17" i="1"/>
  <c r="X18" i="1"/>
  <c r="Y18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Y38" i="1"/>
  <c r="Y39" i="1"/>
  <c r="Y40" i="1"/>
  <c r="Y41" i="1"/>
  <c r="Y42" i="1"/>
  <c r="Y43" i="1"/>
  <c r="Y50" i="1"/>
  <c r="Y51" i="1"/>
  <c r="Y52" i="1"/>
  <c r="Y53" i="1"/>
  <c r="Y54" i="1"/>
  <c r="Y55" i="1"/>
  <c r="Y56" i="1"/>
  <c r="Y37" i="1"/>
  <c r="X38" i="1"/>
  <c r="X39" i="1"/>
  <c r="X40" i="1"/>
  <c r="X41" i="1"/>
  <c r="X42" i="1"/>
  <c r="X43" i="1"/>
  <c r="X50" i="1"/>
  <c r="X51" i="1"/>
  <c r="X52" i="1"/>
  <c r="X53" i="1"/>
  <c r="X54" i="1"/>
  <c r="X55" i="1"/>
  <c r="X56" i="1"/>
  <c r="X37" i="1"/>
  <c r="V37" i="1"/>
  <c r="T37" i="1"/>
  <c r="Y7" i="1"/>
  <c r="Y8" i="1"/>
  <c r="Y9" i="1"/>
  <c r="Y10" i="1"/>
  <c r="Y11" i="1"/>
  <c r="Y12" i="1"/>
  <c r="Y19" i="1"/>
  <c r="Y20" i="1"/>
  <c r="Y21" i="1"/>
  <c r="Y22" i="1"/>
  <c r="Y23" i="1"/>
  <c r="Y24" i="1"/>
  <c r="Y25" i="1"/>
  <c r="Y6" i="1"/>
  <c r="X7" i="1"/>
  <c r="X8" i="1"/>
  <c r="X9" i="1"/>
  <c r="X10" i="1"/>
  <c r="X11" i="1"/>
  <c r="X12" i="1"/>
  <c r="X19" i="1"/>
  <c r="X20" i="1"/>
  <c r="X21" i="1"/>
  <c r="X22" i="1"/>
  <c r="X23" i="1"/>
  <c r="X24" i="1"/>
  <c r="X25" i="1"/>
  <c r="X6" i="1"/>
  <c r="V6" i="1"/>
  <c r="T6" i="1"/>
  <c r="AA48" i="1" l="1"/>
  <c r="Z49" i="1"/>
  <c r="AA49" i="1" s="1"/>
  <c r="Z47" i="1"/>
  <c r="Z46" i="1"/>
  <c r="AA47" i="1"/>
  <c r="Z43" i="1"/>
  <c r="Z16" i="1"/>
  <c r="AA16" i="1" s="1"/>
  <c r="AA46" i="1"/>
  <c r="Z44" i="1"/>
  <c r="X58" i="1"/>
  <c r="T58" i="1"/>
  <c r="V58" i="1"/>
  <c r="AA44" i="1"/>
  <c r="Z18" i="1"/>
  <c r="AA18" i="1" s="1"/>
  <c r="Z14" i="1"/>
  <c r="AA14" i="1" s="1"/>
  <c r="Y58" i="1"/>
  <c r="Z11" i="1"/>
  <c r="AA11" i="1" s="1"/>
  <c r="Z15" i="1"/>
  <c r="AA15" i="1" s="1"/>
  <c r="Z54" i="1"/>
  <c r="AA54" i="1" s="1"/>
  <c r="Z52" i="1"/>
  <c r="AA52" i="1" s="1"/>
  <c r="Z50" i="1"/>
  <c r="AA50" i="1" s="1"/>
  <c r="Z17" i="1"/>
  <c r="AA17" i="1" s="1"/>
  <c r="Z22" i="1"/>
  <c r="AA22" i="1" s="1"/>
  <c r="Z6" i="1"/>
  <c r="AA6" i="1" s="1"/>
  <c r="Z13" i="1"/>
  <c r="AA13" i="1" s="1"/>
  <c r="Z10" i="1"/>
  <c r="AA10" i="1" s="1"/>
  <c r="Z25" i="1"/>
  <c r="AA25" i="1" s="1"/>
  <c r="Z23" i="1"/>
  <c r="AA23" i="1" s="1"/>
  <c r="Z24" i="1"/>
  <c r="AA24" i="1" s="1"/>
  <c r="Z21" i="1"/>
  <c r="AA21" i="1" s="1"/>
  <c r="Z19" i="1"/>
  <c r="AA19" i="1" s="1"/>
  <c r="Z20" i="1"/>
  <c r="AA20" i="1" s="1"/>
  <c r="Z12" i="1"/>
  <c r="AA12" i="1" s="1"/>
  <c r="Z56" i="1"/>
  <c r="AA56" i="1" s="1"/>
  <c r="X27" i="1"/>
  <c r="Z42" i="1"/>
  <c r="AA42" i="1" s="1"/>
  <c r="Z41" i="1"/>
  <c r="AA41" i="1" s="1"/>
  <c r="Z55" i="1"/>
  <c r="AA55" i="1" s="1"/>
  <c r="Z9" i="1"/>
  <c r="AA9" i="1" s="1"/>
  <c r="Z51" i="1"/>
  <c r="AA51" i="1" s="1"/>
  <c r="Z39" i="1"/>
  <c r="AA39" i="1" s="1"/>
  <c r="Z38" i="1"/>
  <c r="AA38" i="1" s="1"/>
  <c r="Z37" i="1"/>
  <c r="Z53" i="1"/>
  <c r="AA53" i="1" s="1"/>
  <c r="AA40" i="1"/>
  <c r="AA43" i="1"/>
  <c r="Z8" i="1"/>
  <c r="AA8" i="1" s="1"/>
  <c r="Z7" i="1"/>
  <c r="AA7" i="1" s="1"/>
  <c r="Y27" i="1"/>
  <c r="V27" i="1"/>
  <c r="T27" i="1"/>
  <c r="AA37" i="1" l="1"/>
  <c r="AA58" i="1" s="1"/>
  <c r="Z58" i="1"/>
  <c r="AA27" i="1"/>
  <c r="Z27" i="1"/>
</calcChain>
</file>

<file path=xl/sharedStrings.xml><?xml version="1.0" encoding="utf-8"?>
<sst xmlns="http://schemas.openxmlformats.org/spreadsheetml/2006/main" count="137" uniqueCount="57">
  <si>
    <t>No.</t>
  </si>
  <si>
    <t>First Name</t>
  </si>
  <si>
    <t>Last Name</t>
  </si>
  <si>
    <t>Chapter</t>
  </si>
  <si>
    <t>Region</t>
  </si>
  <si>
    <t>Society/Chapter Position</t>
  </si>
  <si>
    <t>Email Address</t>
  </si>
  <si>
    <t>Payment Type</t>
  </si>
  <si>
    <t>Attendee Package "Hoku"</t>
  </si>
  <si>
    <t>Check for Complimentary Event Attendance</t>
  </si>
  <si>
    <t>Tech Tour #1</t>
  </si>
  <si>
    <t>Tech Tour #2</t>
  </si>
  <si>
    <t>YEA Event</t>
  </si>
  <si>
    <t>WIA Breakfast</t>
  </si>
  <si>
    <t>STEM Fair</t>
  </si>
  <si>
    <t>Ala Carte Events</t>
  </si>
  <si>
    <t>Order of the Engineer</t>
  </si>
  <si>
    <t>Na Lei Aloha Luau</t>
  </si>
  <si>
    <t>Diamond Head Hike</t>
  </si>
  <si>
    <t>YES</t>
  </si>
  <si>
    <t>NO</t>
  </si>
  <si>
    <t>CHECK</t>
  </si>
  <si>
    <t>CREDIT CARD</t>
  </si>
  <si>
    <t>Total</t>
  </si>
  <si>
    <t>CASH</t>
  </si>
  <si>
    <t>CREDIT</t>
  </si>
  <si>
    <t>Sub-Total</t>
  </si>
  <si>
    <t>Cell Phone Number</t>
  </si>
  <si>
    <t>Attendee Package
Sub-Total</t>
  </si>
  <si>
    <t>Ala Carte Events
Sub-Total</t>
  </si>
  <si>
    <t>Ring Size</t>
  </si>
  <si>
    <t>Instructions</t>
  </si>
  <si>
    <t>User Input</t>
  </si>
  <si>
    <t>No Input Required</t>
  </si>
  <si>
    <t>For Payments by Check</t>
  </si>
  <si>
    <t>ASHRAE Hawaii Chapter</t>
  </si>
  <si>
    <t>Joshua McDonough
1001 Bishop Street, Suite 2400
Honolulu, HI 96813</t>
  </si>
  <si>
    <t>Mailing Address:</t>
  </si>
  <si>
    <t>1. Please email completed excel form to:</t>
  </si>
  <si>
    <t>joshua.mcdonough@wsp.com</t>
  </si>
  <si>
    <t>For Payments by Credit Card</t>
  </si>
  <si>
    <t>1. Please visit the registration website and select desired tickets</t>
  </si>
  <si>
    <t xml:space="preserve">2. Please submit payment via credit card online. </t>
  </si>
  <si>
    <t>3. Please email completed excel form to:</t>
  </si>
  <si>
    <t xml:space="preserve">4. Please include a copy of your online receipt within your email. </t>
  </si>
  <si>
    <t xml:space="preserve">Make Check Payable To: </t>
  </si>
  <si>
    <t>Registration For Payment Via Check</t>
  </si>
  <si>
    <t>Registration For Payment Via Credit Card</t>
  </si>
  <si>
    <t>COMPANION EVENTS: </t>
  </si>
  <si>
    <t>If you registered for either of the following companion events, please visit the activities official website to purchase your ticket. Registration via ASHRAE's website is used only for headcount purposes. </t>
  </si>
  <si>
    <t>https://www.maitaicatamaran.net/</t>
  </si>
  <si>
    <t>Mai Tai Catamaran</t>
  </si>
  <si>
    <t>Sea Life Park</t>
  </si>
  <si>
    <t>Date: Tuesday, August 18, 2026
Park Hours: 10:00am - 4:00pm</t>
  </si>
  <si>
    <t>Date: Monday, August 17, 2026
Tour Time: 1: 00pm
Ticket Package: TRADEWIND SAIL</t>
  </si>
  <si>
    <t xml:space="preserve">https://www.sealifeparkhawaii.com/ </t>
  </si>
  <si>
    <t>Companion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</si>
</sst>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8"/>
      <color theme="1"/>
      <name val="Arial Narrow"/>
      <family val="2"/>
    </font>
    <font>
      <u/>
      <sz val="11"/>
      <color theme="1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/>
    <xf numFmtId="44" fontId="3" fillId="0" borderId="1" xfId="1" applyFont="1" applyBorder="1" applyAlignment="1">
      <alignment horizontal="center"/>
    </xf>
    <xf numFmtId="44" fontId="3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/>
    <xf numFmtId="0" fontId="5" fillId="0" borderId="0" xfId="0" applyFont="1" applyAlignment="1">
      <alignment horizontal="left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4" fontId="3" fillId="3" borderId="1" xfId="1" applyFont="1" applyFill="1" applyBorder="1" applyAlignment="1">
      <alignment horizontal="center"/>
    </xf>
    <xf numFmtId="44" fontId="3" fillId="3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2" fillId="0" borderId="0" xfId="0" applyFont="1"/>
    <xf numFmtId="0" fontId="0" fillId="0" borderId="0" xfId="0" applyAlignment="1">
      <alignment wrapText="1"/>
    </xf>
    <xf numFmtId="0" fontId="6" fillId="0" borderId="0" xfId="2"/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itaicatamaran.net/" TargetMode="External"/><Relationship Id="rId2" Type="http://schemas.openxmlformats.org/officeDocument/2006/relationships/hyperlink" Target="mailto:joshua.mcdonough@wsp.com" TargetMode="External"/><Relationship Id="rId1" Type="http://schemas.openxmlformats.org/officeDocument/2006/relationships/hyperlink" Target="mailto:joshua.mcdonough@wsp.com" TargetMode="External"/><Relationship Id="rId4" Type="http://schemas.openxmlformats.org/officeDocument/2006/relationships/hyperlink" Target="https://www.sealifeparkhawai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6B3C-9840-448E-A1B6-E9F3E4AB2CD4}">
  <sheetPr>
    <tabColor rgb="FFFFFF00"/>
  </sheetPr>
  <dimension ref="A2:G31"/>
  <sheetViews>
    <sheetView workbookViewId="0">
      <selection activeCell="E31" sqref="E31"/>
    </sheetView>
  </sheetViews>
  <sheetFormatPr defaultRowHeight="13.8" x14ac:dyDescent="0.25"/>
  <cols>
    <col min="1" max="1" width="34.59765625" bestFit="1" customWidth="1"/>
    <col min="2" max="2" width="30.09765625" bestFit="1" customWidth="1"/>
    <col min="6" max="6" width="54.09765625" customWidth="1"/>
    <col min="7" max="7" width="26.59765625" customWidth="1"/>
  </cols>
  <sheetData>
    <row r="2" spans="1:7" ht="21" x14ac:dyDescent="0.4">
      <c r="A2" s="22" t="s">
        <v>31</v>
      </c>
    </row>
    <row r="4" spans="1:7" x14ac:dyDescent="0.25">
      <c r="A4" s="17"/>
      <c r="B4" s="19" t="s">
        <v>32</v>
      </c>
    </row>
    <row r="5" spans="1:7" x14ac:dyDescent="0.25">
      <c r="A5" s="18"/>
      <c r="B5" s="19" t="s">
        <v>33</v>
      </c>
    </row>
    <row r="8" spans="1:7" x14ac:dyDescent="0.25">
      <c r="A8" s="19" t="s">
        <v>34</v>
      </c>
      <c r="F8" s="19" t="s">
        <v>40</v>
      </c>
    </row>
    <row r="10" spans="1:7" x14ac:dyDescent="0.25">
      <c r="A10" t="s">
        <v>45</v>
      </c>
      <c r="B10" t="s">
        <v>35</v>
      </c>
      <c r="F10" t="s">
        <v>41</v>
      </c>
    </row>
    <row r="11" spans="1:7" x14ac:dyDescent="0.25">
      <c r="F11" t="s">
        <v>42</v>
      </c>
    </row>
    <row r="12" spans="1:7" ht="41.4" x14ac:dyDescent="0.25">
      <c r="A12" t="s">
        <v>37</v>
      </c>
      <c r="B12" s="20" t="s">
        <v>36</v>
      </c>
      <c r="F12" t="s">
        <v>43</v>
      </c>
      <c r="G12" s="21" t="s">
        <v>39</v>
      </c>
    </row>
    <row r="13" spans="1:7" x14ac:dyDescent="0.25">
      <c r="F13" t="s">
        <v>44</v>
      </c>
    </row>
    <row r="15" spans="1:7" x14ac:dyDescent="0.25">
      <c r="A15" t="s">
        <v>38</v>
      </c>
      <c r="B15" s="21" t="s">
        <v>39</v>
      </c>
    </row>
    <row r="24" spans="1:2" x14ac:dyDescent="0.25">
      <c r="A24" s="19" t="s">
        <v>48</v>
      </c>
    </row>
    <row r="25" spans="1:2" x14ac:dyDescent="0.25">
      <c r="A25" t="s">
        <v>49</v>
      </c>
    </row>
    <row r="27" spans="1:2" x14ac:dyDescent="0.25">
      <c r="A27" s="19" t="s">
        <v>51</v>
      </c>
      <c r="B27" s="21" t="s">
        <v>50</v>
      </c>
    </row>
    <row r="28" spans="1:2" ht="41.4" x14ac:dyDescent="0.25">
      <c r="A28" s="20" t="s">
        <v>54</v>
      </c>
    </row>
    <row r="30" spans="1:2" x14ac:dyDescent="0.25">
      <c r="A30" s="19" t="s">
        <v>52</v>
      </c>
      <c r="B30" s="21" t="s">
        <v>55</v>
      </c>
    </row>
    <row r="31" spans="1:2" ht="27.6" x14ac:dyDescent="0.25">
      <c r="A31" s="20" t="s">
        <v>53</v>
      </c>
    </row>
  </sheetData>
  <hyperlinks>
    <hyperlink ref="B15" r:id="rId1" xr:uid="{7E88A11B-F981-4B89-BE11-50D23153D55D}"/>
    <hyperlink ref="G12" r:id="rId2" xr:uid="{4839DC9B-8CBB-4F28-B5DB-62B6CF5C323C}"/>
    <hyperlink ref="B27" r:id="rId3" xr:uid="{54FFA510-0882-4B86-9796-C02D2E6C41E4}"/>
    <hyperlink ref="B30" r:id="rId4" xr:uid="{BB0634A9-99B8-4D8E-96EB-A8318E267C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E913-DBE1-4BF0-BD02-5864E3F47BC3}">
  <sheetPr>
    <tabColor rgb="FFFF0000"/>
  </sheetPr>
  <dimension ref="A2:AA58"/>
  <sheetViews>
    <sheetView tabSelected="1" topLeftCell="J8" workbookViewId="0">
      <selection activeCell="N28" sqref="N28"/>
    </sheetView>
  </sheetViews>
  <sheetFormatPr defaultRowHeight="13.8" x14ac:dyDescent="0.25"/>
  <cols>
    <col min="1" max="1" width="5.296875" style="4" customWidth="1"/>
    <col min="2" max="2" width="17.69921875" style="1" customWidth="1"/>
    <col min="3" max="3" width="16.19921875" style="1" customWidth="1"/>
    <col min="4" max="4" width="27.5" style="1" customWidth="1"/>
    <col min="5" max="5" width="15.59765625" style="1" bestFit="1" customWidth="1"/>
    <col min="6" max="6" width="10.8984375" style="1" customWidth="1"/>
    <col min="7" max="7" width="12.59765625" style="1" customWidth="1"/>
    <col min="8" max="8" width="22.5" style="1" customWidth="1"/>
    <col min="9" max="9" width="13.296875" style="1" customWidth="1"/>
    <col min="10" max="10" width="20.5" style="1" bestFit="1" customWidth="1"/>
    <col min="11" max="11" width="11.296875" style="1" customWidth="1"/>
    <col min="12" max="12" width="12" style="1" customWidth="1"/>
    <col min="13" max="13" width="10" style="1" customWidth="1"/>
    <col min="14" max="14" width="12.19921875" style="1" customWidth="1"/>
    <col min="15" max="15" width="10.796875" style="1" customWidth="1"/>
    <col min="16" max="16" width="15" style="1" bestFit="1" customWidth="1"/>
    <col min="17" max="17" width="10.59765625" style="1" bestFit="1" customWidth="1"/>
    <col min="18" max="18" width="17.796875" style="1" customWidth="1"/>
    <col min="19" max="19" width="10.09765625" style="1" customWidth="1"/>
    <col min="20" max="20" width="9.69921875" style="1" customWidth="1"/>
    <col min="21" max="21" width="17.19921875" style="1" customWidth="1"/>
    <col min="22" max="22" width="9.796875" style="1" customWidth="1"/>
    <col min="23" max="23" width="17.296875" style="1" customWidth="1"/>
    <col min="24" max="24" width="10.3984375" style="1" customWidth="1"/>
    <col min="25" max="25" width="14.8984375" style="1" customWidth="1"/>
    <col min="26" max="26" width="13.3984375" style="1" bestFit="1" customWidth="1"/>
    <col min="27" max="27" width="12.8984375" style="1" customWidth="1"/>
    <col min="28" max="16384" width="8.796875" style="1"/>
  </cols>
  <sheetData>
    <row r="2" spans="1:27" ht="23.4" x14ac:dyDescent="0.45">
      <c r="A2" s="10" t="s">
        <v>46</v>
      </c>
    </row>
    <row r="4" spans="1:27" ht="20.399999999999999" customHeight="1" x14ac:dyDescent="0.25">
      <c r="A4" s="23" t="s">
        <v>0</v>
      </c>
      <c r="B4" s="23" t="s">
        <v>1</v>
      </c>
      <c r="C4" s="23" t="s">
        <v>2</v>
      </c>
      <c r="D4" s="23" t="s">
        <v>6</v>
      </c>
      <c r="E4" s="23" t="s">
        <v>27</v>
      </c>
      <c r="F4" s="23" t="s">
        <v>4</v>
      </c>
      <c r="G4" s="23" t="s">
        <v>3</v>
      </c>
      <c r="H4" s="23" t="s">
        <v>5</v>
      </c>
      <c r="I4" s="23" t="s">
        <v>7</v>
      </c>
      <c r="J4" s="23" t="s">
        <v>8</v>
      </c>
      <c r="K4" s="26" t="s">
        <v>9</v>
      </c>
      <c r="L4" s="27"/>
      <c r="M4" s="27"/>
      <c r="N4" s="27"/>
      <c r="O4" s="28"/>
      <c r="P4" s="26" t="s">
        <v>56</v>
      </c>
      <c r="Q4" s="28"/>
      <c r="R4" s="27" t="s">
        <v>15</v>
      </c>
      <c r="S4" s="27"/>
      <c r="T4" s="27"/>
      <c r="U4" s="27"/>
      <c r="V4" s="27"/>
      <c r="W4" s="27"/>
      <c r="X4" s="28"/>
      <c r="Y4" s="25" t="s">
        <v>28</v>
      </c>
      <c r="Z4" s="25" t="s">
        <v>29</v>
      </c>
      <c r="AA4" s="23" t="s">
        <v>23</v>
      </c>
    </row>
    <row r="5" spans="1:27" ht="19.2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8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8" t="s">
        <v>51</v>
      </c>
      <c r="Q5" s="8" t="s">
        <v>52</v>
      </c>
      <c r="R5" s="8" t="s">
        <v>16</v>
      </c>
      <c r="S5" s="8" t="s">
        <v>30</v>
      </c>
      <c r="T5" s="8" t="s">
        <v>26</v>
      </c>
      <c r="U5" s="8" t="s">
        <v>17</v>
      </c>
      <c r="V5" s="8" t="s">
        <v>26</v>
      </c>
      <c r="W5" s="8" t="s">
        <v>18</v>
      </c>
      <c r="X5" s="8" t="s">
        <v>26</v>
      </c>
      <c r="Y5" s="24"/>
      <c r="Z5" s="24"/>
      <c r="AA5" s="24"/>
    </row>
    <row r="6" spans="1:27" x14ac:dyDescent="0.25">
      <c r="A6" s="3">
        <v>1</v>
      </c>
      <c r="B6" s="11"/>
      <c r="C6" s="11"/>
      <c r="D6" s="11"/>
      <c r="E6" s="11"/>
      <c r="F6" s="11"/>
      <c r="G6" s="11"/>
      <c r="H6" s="11"/>
      <c r="I6" s="12" t="s">
        <v>21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4">
        <f>IF(AND($I$6="CHECK",R6="YES"),Data!$F$2,0)</f>
        <v>0</v>
      </c>
      <c r="U6" s="16"/>
      <c r="V6" s="14">
        <f>IF(AND($I$6="CHECK",U6="YES"),Data!$F$3,0)</f>
        <v>0</v>
      </c>
      <c r="W6" s="16"/>
      <c r="X6" s="14">
        <f>IF(AND($I$6="CHECK",W6="YES"),Data!$F$4,0)</f>
        <v>0</v>
      </c>
      <c r="Y6" s="14">
        <f>IF(AND($I$6="CHECK",J6="YES"),Data!$F$5,0)</f>
        <v>0</v>
      </c>
      <c r="Z6" s="15">
        <f>SUM(T6+V6+X6)</f>
        <v>0</v>
      </c>
      <c r="AA6" s="15">
        <f>Y6+Z6</f>
        <v>0</v>
      </c>
    </row>
    <row r="7" spans="1:27" x14ac:dyDescent="0.25">
      <c r="A7" s="3">
        <v>2</v>
      </c>
      <c r="B7" s="11"/>
      <c r="C7" s="11"/>
      <c r="D7" s="11"/>
      <c r="E7" s="11"/>
      <c r="F7" s="11"/>
      <c r="G7" s="11"/>
      <c r="H7" s="11"/>
      <c r="I7" s="12" t="s">
        <v>21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4">
        <f>IF(AND($I$6="CHECK",R7="YES"),Data!$F$2,0)</f>
        <v>0</v>
      </c>
      <c r="U7" s="16"/>
      <c r="V7" s="14">
        <f>IF(AND($I$6="CHECK",U7="YES"),Data!$F$3,0)</f>
        <v>0</v>
      </c>
      <c r="W7" s="16"/>
      <c r="X7" s="14">
        <f>IF(AND($I$6="CHECK",W7="YES"),Data!$F$4,0)</f>
        <v>0</v>
      </c>
      <c r="Y7" s="14">
        <f>IF(AND($I$6="CHECK",J7="YES"),Data!$F$5,0)</f>
        <v>0</v>
      </c>
      <c r="Z7" s="15">
        <f t="shared" ref="Z7:Z25" si="0">SUM(T7+V7+X7)</f>
        <v>0</v>
      </c>
      <c r="AA7" s="15">
        <f t="shared" ref="AA7:AA25" si="1">Y7+Z7</f>
        <v>0</v>
      </c>
    </row>
    <row r="8" spans="1:27" x14ac:dyDescent="0.25">
      <c r="A8" s="3">
        <v>3</v>
      </c>
      <c r="B8" s="11"/>
      <c r="C8" s="11"/>
      <c r="D8" s="11"/>
      <c r="E8" s="11"/>
      <c r="F8" s="11"/>
      <c r="G8" s="11"/>
      <c r="H8" s="11"/>
      <c r="I8" s="12" t="s">
        <v>21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4">
        <f>IF(AND($I$6="CHECK",R8="YES"),Data!$F$2,0)</f>
        <v>0</v>
      </c>
      <c r="U8" s="16"/>
      <c r="V8" s="14">
        <f>IF(AND($I$6="CHECK",U8="YES"),Data!$F$3,0)</f>
        <v>0</v>
      </c>
      <c r="W8" s="16"/>
      <c r="X8" s="14">
        <f>IF(AND($I$6="CHECK",W8="YES"),Data!$F$4,0)</f>
        <v>0</v>
      </c>
      <c r="Y8" s="14">
        <f>IF(AND($I$6="CHECK",J8="YES"),Data!$F$5,0)</f>
        <v>0</v>
      </c>
      <c r="Z8" s="15">
        <f t="shared" si="0"/>
        <v>0</v>
      </c>
      <c r="AA8" s="15">
        <f t="shared" si="1"/>
        <v>0</v>
      </c>
    </row>
    <row r="9" spans="1:27" x14ac:dyDescent="0.25">
      <c r="A9" s="3">
        <v>4</v>
      </c>
      <c r="B9" s="11"/>
      <c r="C9" s="11"/>
      <c r="D9" s="11"/>
      <c r="E9" s="11"/>
      <c r="F9" s="11"/>
      <c r="G9" s="11"/>
      <c r="H9" s="11"/>
      <c r="I9" s="12" t="s">
        <v>21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4">
        <f>IF(AND($I$6="CHECK",R9="YES"),Data!$F$2,0)</f>
        <v>0</v>
      </c>
      <c r="U9" s="16"/>
      <c r="V9" s="14">
        <f>IF(AND($I$6="CHECK",U9="YES"),Data!$F$3,0)</f>
        <v>0</v>
      </c>
      <c r="W9" s="16"/>
      <c r="X9" s="14">
        <f>IF(AND($I$6="CHECK",W9="YES"),Data!$F$4,0)</f>
        <v>0</v>
      </c>
      <c r="Y9" s="14">
        <f>IF(AND($I$6="CHECK",J9="YES"),Data!$F$5,0)</f>
        <v>0</v>
      </c>
      <c r="Z9" s="15">
        <f t="shared" si="0"/>
        <v>0</v>
      </c>
      <c r="AA9" s="15">
        <f t="shared" si="1"/>
        <v>0</v>
      </c>
    </row>
    <row r="10" spans="1:27" x14ac:dyDescent="0.25">
      <c r="A10" s="3">
        <v>5</v>
      </c>
      <c r="B10" s="11"/>
      <c r="C10" s="11"/>
      <c r="D10" s="11"/>
      <c r="E10" s="11"/>
      <c r="F10" s="11"/>
      <c r="G10" s="11"/>
      <c r="H10" s="11"/>
      <c r="I10" s="12" t="s">
        <v>21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>
        <f>IF(AND($I$6="CHECK",R10="YES"),Data!$F$2,0)</f>
        <v>0</v>
      </c>
      <c r="U10" s="16"/>
      <c r="V10" s="14">
        <f>IF(AND($I$6="CHECK",U10="YES"),Data!$F$3,0)</f>
        <v>0</v>
      </c>
      <c r="W10" s="16"/>
      <c r="X10" s="14">
        <f>IF(AND($I$6="CHECK",W10="YES"),Data!$F$4,0)</f>
        <v>0</v>
      </c>
      <c r="Y10" s="14">
        <f>IF(AND($I$6="CHECK",J10="YES"),Data!$F$5,0)</f>
        <v>0</v>
      </c>
      <c r="Z10" s="15">
        <f t="shared" si="0"/>
        <v>0</v>
      </c>
      <c r="AA10" s="15">
        <f t="shared" si="1"/>
        <v>0</v>
      </c>
    </row>
    <row r="11" spans="1:27" x14ac:dyDescent="0.25">
      <c r="A11" s="3">
        <v>6</v>
      </c>
      <c r="B11" s="11"/>
      <c r="C11" s="11"/>
      <c r="D11" s="11"/>
      <c r="E11" s="11"/>
      <c r="F11" s="11"/>
      <c r="G11" s="11"/>
      <c r="H11" s="11"/>
      <c r="I11" s="12" t="s">
        <v>21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>
        <f>IF(AND($I$6="CHECK",R11="YES"),Data!$F$2,0)</f>
        <v>0</v>
      </c>
      <c r="U11" s="16"/>
      <c r="V11" s="14">
        <f>IF(AND($I$6="CHECK",U11="YES"),Data!$F$3,0)</f>
        <v>0</v>
      </c>
      <c r="W11" s="16"/>
      <c r="X11" s="14">
        <f>IF(AND($I$6="CHECK",W11="YES"),Data!$F$4,0)</f>
        <v>0</v>
      </c>
      <c r="Y11" s="14">
        <f>IF(AND($I$6="CHECK",J11="YES"),Data!$F$5,0)</f>
        <v>0</v>
      </c>
      <c r="Z11" s="15">
        <f t="shared" si="0"/>
        <v>0</v>
      </c>
      <c r="AA11" s="15">
        <f t="shared" si="1"/>
        <v>0</v>
      </c>
    </row>
    <row r="12" spans="1:27" x14ac:dyDescent="0.25">
      <c r="A12" s="3">
        <v>7</v>
      </c>
      <c r="B12" s="11"/>
      <c r="C12" s="11"/>
      <c r="D12" s="11"/>
      <c r="E12" s="11"/>
      <c r="F12" s="11"/>
      <c r="G12" s="11"/>
      <c r="H12" s="11"/>
      <c r="I12" s="12" t="s">
        <v>21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>
        <f>IF(AND($I$6="CHECK",R12="YES"),Data!$F$2,0)</f>
        <v>0</v>
      </c>
      <c r="U12" s="16"/>
      <c r="V12" s="14">
        <f>IF(AND($I$6="CHECK",U12="YES"),Data!$F$3,0)</f>
        <v>0</v>
      </c>
      <c r="W12" s="16"/>
      <c r="X12" s="14">
        <f>IF(AND($I$6="CHECK",W12="YES"),Data!$F$4,0)</f>
        <v>0</v>
      </c>
      <c r="Y12" s="14">
        <f>IF(AND($I$6="CHECK",J12="YES"),Data!$F$5,0)</f>
        <v>0</v>
      </c>
      <c r="Z12" s="15">
        <f t="shared" si="0"/>
        <v>0</v>
      </c>
      <c r="AA12" s="15">
        <f t="shared" si="1"/>
        <v>0</v>
      </c>
    </row>
    <row r="13" spans="1:27" x14ac:dyDescent="0.25">
      <c r="A13" s="3">
        <v>8</v>
      </c>
      <c r="B13" s="11"/>
      <c r="C13" s="11"/>
      <c r="D13" s="11"/>
      <c r="E13" s="11"/>
      <c r="F13" s="11"/>
      <c r="G13" s="11"/>
      <c r="H13" s="11"/>
      <c r="I13" s="12" t="s">
        <v>21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>
        <f>IF(AND($I$6="CHECK",R13="YES"),Data!$F$2,0)</f>
        <v>0</v>
      </c>
      <c r="U13" s="16"/>
      <c r="V13" s="14">
        <f>IF(AND($I$6="CHECK",U13="YES"),Data!$F$3,0)</f>
        <v>0</v>
      </c>
      <c r="W13" s="16"/>
      <c r="X13" s="14">
        <f>IF(AND($I$6="CHECK",W13="YES"),Data!$F$4,0)</f>
        <v>0</v>
      </c>
      <c r="Y13" s="14">
        <f>IF(AND($I$6="CHECK",J13="YES"),Data!$F$5,0)</f>
        <v>0</v>
      </c>
      <c r="Z13" s="15">
        <f t="shared" ref="Z13:Z18" si="2">SUM(T13+V13+X13)</f>
        <v>0</v>
      </c>
      <c r="AA13" s="15">
        <f t="shared" ref="AA13:AA18" si="3">Y13+Z13</f>
        <v>0</v>
      </c>
    </row>
    <row r="14" spans="1:27" x14ac:dyDescent="0.25">
      <c r="A14" s="3">
        <v>9</v>
      </c>
      <c r="B14" s="11"/>
      <c r="C14" s="11"/>
      <c r="D14" s="11"/>
      <c r="E14" s="11"/>
      <c r="F14" s="11"/>
      <c r="G14" s="11"/>
      <c r="H14" s="11"/>
      <c r="I14" s="12" t="s">
        <v>21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>
        <f>IF(AND($I$6="CHECK",R14="YES"),Data!$F$2,0)</f>
        <v>0</v>
      </c>
      <c r="U14" s="16"/>
      <c r="V14" s="14">
        <f>IF(AND($I$6="CHECK",U14="YES"),Data!$F$3,0)</f>
        <v>0</v>
      </c>
      <c r="W14" s="16"/>
      <c r="X14" s="14">
        <f>IF(AND($I$6="CHECK",W14="YES"),Data!$F$4,0)</f>
        <v>0</v>
      </c>
      <c r="Y14" s="14">
        <f>IF(AND($I$6="CHECK",J14="YES"),Data!$F$5,0)</f>
        <v>0</v>
      </c>
      <c r="Z14" s="15">
        <f t="shared" si="2"/>
        <v>0</v>
      </c>
      <c r="AA14" s="15">
        <f t="shared" si="3"/>
        <v>0</v>
      </c>
    </row>
    <row r="15" spans="1:27" x14ac:dyDescent="0.25">
      <c r="A15" s="3">
        <v>10</v>
      </c>
      <c r="B15" s="11"/>
      <c r="C15" s="11"/>
      <c r="D15" s="11"/>
      <c r="E15" s="11"/>
      <c r="F15" s="11"/>
      <c r="G15" s="11"/>
      <c r="H15" s="11"/>
      <c r="I15" s="12" t="s">
        <v>21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>
        <f>IF(AND($I$6="CHECK",R15="YES"),Data!$F$2,0)</f>
        <v>0</v>
      </c>
      <c r="U15" s="16"/>
      <c r="V15" s="14">
        <f>IF(AND($I$6="CHECK",U15="YES"),Data!$F$3,0)</f>
        <v>0</v>
      </c>
      <c r="W15" s="16"/>
      <c r="X15" s="14">
        <f>IF(AND($I$6="CHECK",W15="YES"),Data!$F$4,0)</f>
        <v>0</v>
      </c>
      <c r="Y15" s="14">
        <f>IF(AND($I$6="CHECK",J15="YES"),Data!$F$5,0)</f>
        <v>0</v>
      </c>
      <c r="Z15" s="15">
        <f t="shared" si="2"/>
        <v>0</v>
      </c>
      <c r="AA15" s="15">
        <f t="shared" si="3"/>
        <v>0</v>
      </c>
    </row>
    <row r="16" spans="1:27" x14ac:dyDescent="0.25">
      <c r="A16" s="3">
        <v>11</v>
      </c>
      <c r="B16" s="11"/>
      <c r="C16" s="11"/>
      <c r="D16" s="11"/>
      <c r="E16" s="11"/>
      <c r="F16" s="11"/>
      <c r="G16" s="11"/>
      <c r="H16" s="11"/>
      <c r="I16" s="12" t="s">
        <v>21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>
        <f>IF(AND($I$6="CHECK",R16="YES"),Data!$F$2,0)</f>
        <v>0</v>
      </c>
      <c r="U16" s="16"/>
      <c r="V16" s="14">
        <f>IF(AND($I$6="CHECK",U16="YES"),Data!$F$3,0)</f>
        <v>0</v>
      </c>
      <c r="W16" s="16"/>
      <c r="X16" s="14">
        <f>IF(AND($I$6="CHECK",W16="YES"),Data!$F$4,0)</f>
        <v>0</v>
      </c>
      <c r="Y16" s="14">
        <f>IF(AND($I$6="CHECK",J16="YES"),Data!$F$5,0)</f>
        <v>0</v>
      </c>
      <c r="Z16" s="15">
        <f t="shared" si="2"/>
        <v>0</v>
      </c>
      <c r="AA16" s="15">
        <f t="shared" si="3"/>
        <v>0</v>
      </c>
    </row>
    <row r="17" spans="1:27" x14ac:dyDescent="0.25">
      <c r="A17" s="3">
        <v>12</v>
      </c>
      <c r="B17" s="11"/>
      <c r="C17" s="11"/>
      <c r="D17" s="11"/>
      <c r="E17" s="11"/>
      <c r="F17" s="11"/>
      <c r="G17" s="11"/>
      <c r="H17" s="11"/>
      <c r="I17" s="12" t="s">
        <v>21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>
        <f>IF(AND($I$6="CHECK",R17="YES"),Data!$F$2,0)</f>
        <v>0</v>
      </c>
      <c r="U17" s="16"/>
      <c r="V17" s="14">
        <f>IF(AND($I$6="CHECK",U17="YES"),Data!$F$3,0)</f>
        <v>0</v>
      </c>
      <c r="W17" s="16"/>
      <c r="X17" s="14">
        <f>IF(AND($I$6="CHECK",W17="YES"),Data!$F$4,0)</f>
        <v>0</v>
      </c>
      <c r="Y17" s="14">
        <f>IF(AND($I$6="CHECK",J17="YES"),Data!$F$5,0)</f>
        <v>0</v>
      </c>
      <c r="Z17" s="15">
        <f t="shared" si="2"/>
        <v>0</v>
      </c>
      <c r="AA17" s="15">
        <f t="shared" si="3"/>
        <v>0</v>
      </c>
    </row>
    <row r="18" spans="1:27" x14ac:dyDescent="0.25">
      <c r="A18" s="3">
        <v>13</v>
      </c>
      <c r="B18" s="11"/>
      <c r="C18" s="11"/>
      <c r="D18" s="11"/>
      <c r="E18" s="11"/>
      <c r="F18" s="11"/>
      <c r="G18" s="11"/>
      <c r="H18" s="11"/>
      <c r="I18" s="12" t="s">
        <v>21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>
        <f>IF(AND($I$6="CHECK",R18="YES"),Data!$F$2,0)</f>
        <v>0</v>
      </c>
      <c r="U18" s="16"/>
      <c r="V18" s="14">
        <f>IF(AND($I$6="CHECK",U18="YES"),Data!$F$3,0)</f>
        <v>0</v>
      </c>
      <c r="W18" s="16"/>
      <c r="X18" s="14">
        <f>IF(AND($I$6="CHECK",W18="YES"),Data!$F$4,0)</f>
        <v>0</v>
      </c>
      <c r="Y18" s="14">
        <f>IF(AND($I$6="CHECK",J18="YES"),Data!$F$5,0)</f>
        <v>0</v>
      </c>
      <c r="Z18" s="15">
        <f t="shared" si="2"/>
        <v>0</v>
      </c>
      <c r="AA18" s="15">
        <f t="shared" si="3"/>
        <v>0</v>
      </c>
    </row>
    <row r="19" spans="1:27" x14ac:dyDescent="0.25">
      <c r="A19" s="3">
        <v>14</v>
      </c>
      <c r="B19" s="11"/>
      <c r="C19" s="11"/>
      <c r="D19" s="11"/>
      <c r="E19" s="11"/>
      <c r="F19" s="11"/>
      <c r="G19" s="11"/>
      <c r="H19" s="11"/>
      <c r="I19" s="12" t="s">
        <v>21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>
        <f>IF(AND($I$6="CHECK",R19="YES"),Data!$F$2,0)</f>
        <v>0</v>
      </c>
      <c r="U19" s="16"/>
      <c r="V19" s="14">
        <f>IF(AND($I$6="CHECK",U19="YES"),Data!$F$3,0)</f>
        <v>0</v>
      </c>
      <c r="W19" s="16"/>
      <c r="X19" s="14">
        <f>IF(AND($I$6="CHECK",W19="YES"),Data!$F$4,0)</f>
        <v>0</v>
      </c>
      <c r="Y19" s="14">
        <f>IF(AND($I$6="CHECK",J19="YES"),Data!$F$5,0)</f>
        <v>0</v>
      </c>
      <c r="Z19" s="15">
        <f t="shared" si="0"/>
        <v>0</v>
      </c>
      <c r="AA19" s="15">
        <f>Y19+Z19</f>
        <v>0</v>
      </c>
    </row>
    <row r="20" spans="1:27" x14ac:dyDescent="0.25">
      <c r="A20" s="3">
        <v>15</v>
      </c>
      <c r="B20" s="11"/>
      <c r="C20" s="11"/>
      <c r="D20" s="11"/>
      <c r="E20" s="11"/>
      <c r="F20" s="11"/>
      <c r="G20" s="11"/>
      <c r="H20" s="11"/>
      <c r="I20" s="12" t="s">
        <v>21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>
        <f>IF(AND($I$6="CHECK",R20="YES"),Data!$F$2,0)</f>
        <v>0</v>
      </c>
      <c r="U20" s="16"/>
      <c r="V20" s="14">
        <f>IF(AND($I$6="CHECK",U20="YES"),Data!$F$3,0)</f>
        <v>0</v>
      </c>
      <c r="W20" s="16"/>
      <c r="X20" s="14">
        <f>IF(AND($I$6="CHECK",W20="YES"),Data!$F$4,0)</f>
        <v>0</v>
      </c>
      <c r="Y20" s="14">
        <f>IF(AND($I$6="CHECK",J20="YES"),Data!$F$5,0)</f>
        <v>0</v>
      </c>
      <c r="Z20" s="15">
        <f t="shared" si="0"/>
        <v>0</v>
      </c>
      <c r="AA20" s="15">
        <f t="shared" si="1"/>
        <v>0</v>
      </c>
    </row>
    <row r="21" spans="1:27" x14ac:dyDescent="0.25">
      <c r="A21" s="3">
        <v>16</v>
      </c>
      <c r="B21" s="11"/>
      <c r="C21" s="11"/>
      <c r="D21" s="11"/>
      <c r="E21" s="11"/>
      <c r="F21" s="11"/>
      <c r="G21" s="11"/>
      <c r="H21" s="11"/>
      <c r="I21" s="12" t="s">
        <v>21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>
        <f>IF(AND($I$6="CHECK",R21="YES"),Data!$F$2,0)</f>
        <v>0</v>
      </c>
      <c r="U21" s="16"/>
      <c r="V21" s="14">
        <f>IF(AND($I$6="CHECK",U21="YES"),Data!$F$3,0)</f>
        <v>0</v>
      </c>
      <c r="W21" s="16"/>
      <c r="X21" s="14">
        <f>IF(AND($I$6="CHECK",W21="YES"),Data!$F$4,0)</f>
        <v>0</v>
      </c>
      <c r="Y21" s="14">
        <f>IF(AND($I$6="CHECK",J21="YES"),Data!$F$5,0)</f>
        <v>0</v>
      </c>
      <c r="Z21" s="15">
        <f t="shared" si="0"/>
        <v>0</v>
      </c>
      <c r="AA21" s="15">
        <f t="shared" si="1"/>
        <v>0</v>
      </c>
    </row>
    <row r="22" spans="1:27" x14ac:dyDescent="0.25">
      <c r="A22" s="3">
        <v>17</v>
      </c>
      <c r="B22" s="11"/>
      <c r="C22" s="11"/>
      <c r="D22" s="11"/>
      <c r="E22" s="11"/>
      <c r="F22" s="11"/>
      <c r="G22" s="11"/>
      <c r="H22" s="11"/>
      <c r="I22" s="12" t="s">
        <v>21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>
        <f>IF(AND($I$6="CHECK",R22="YES"),Data!$F$2,0)</f>
        <v>0</v>
      </c>
      <c r="U22" s="16"/>
      <c r="V22" s="14">
        <f>IF(AND($I$6="CHECK",U22="YES"),Data!$F$3,0)</f>
        <v>0</v>
      </c>
      <c r="W22" s="16"/>
      <c r="X22" s="14">
        <f>IF(AND($I$6="CHECK",W22="YES"),Data!$F$4,0)</f>
        <v>0</v>
      </c>
      <c r="Y22" s="14">
        <f>IF(AND($I$6="CHECK",J22="YES"),Data!$F$5,0)</f>
        <v>0</v>
      </c>
      <c r="Z22" s="15">
        <f t="shared" si="0"/>
        <v>0</v>
      </c>
      <c r="AA22" s="15">
        <f t="shared" si="1"/>
        <v>0</v>
      </c>
    </row>
    <row r="23" spans="1:27" x14ac:dyDescent="0.25">
      <c r="A23" s="3">
        <v>18</v>
      </c>
      <c r="B23" s="11"/>
      <c r="C23" s="11"/>
      <c r="D23" s="11"/>
      <c r="E23" s="11"/>
      <c r="F23" s="11"/>
      <c r="G23" s="11"/>
      <c r="H23" s="11"/>
      <c r="I23" s="12" t="s">
        <v>21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>
        <f>IF(AND($I$6="CHECK",R23="YES"),Data!$F$2,0)</f>
        <v>0</v>
      </c>
      <c r="U23" s="16"/>
      <c r="V23" s="14">
        <f>IF(AND($I$6="CHECK",U23="YES"),Data!$F$3,0)</f>
        <v>0</v>
      </c>
      <c r="W23" s="16"/>
      <c r="X23" s="14">
        <f>IF(AND($I$6="CHECK",W23="YES"),Data!$F$4,0)</f>
        <v>0</v>
      </c>
      <c r="Y23" s="14">
        <f>IF(AND($I$6="CHECK",J23="YES"),Data!$F$5,0)</f>
        <v>0</v>
      </c>
      <c r="Z23" s="15">
        <f t="shared" si="0"/>
        <v>0</v>
      </c>
      <c r="AA23" s="15">
        <f t="shared" si="1"/>
        <v>0</v>
      </c>
    </row>
    <row r="24" spans="1:27" x14ac:dyDescent="0.25">
      <c r="A24" s="3">
        <v>19</v>
      </c>
      <c r="B24" s="11"/>
      <c r="C24" s="11"/>
      <c r="D24" s="11"/>
      <c r="E24" s="11"/>
      <c r="F24" s="11"/>
      <c r="G24" s="11"/>
      <c r="H24" s="11"/>
      <c r="I24" s="12" t="s">
        <v>21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>
        <f>IF(AND($I$6="CHECK",R24="YES"),Data!$F$2,0)</f>
        <v>0</v>
      </c>
      <c r="U24" s="16"/>
      <c r="V24" s="14">
        <f>IF(AND($I$6="CHECK",U24="YES"),Data!$F$3,0)</f>
        <v>0</v>
      </c>
      <c r="W24" s="16"/>
      <c r="X24" s="14">
        <f>IF(AND($I$6="CHECK",W24="YES"),Data!$F$4,0)</f>
        <v>0</v>
      </c>
      <c r="Y24" s="14">
        <f>IF(AND($I$6="CHECK",J24="YES"),Data!$F$5,0)</f>
        <v>0</v>
      </c>
      <c r="Z24" s="15">
        <f t="shared" si="0"/>
        <v>0</v>
      </c>
      <c r="AA24" s="15">
        <f t="shared" si="1"/>
        <v>0</v>
      </c>
    </row>
    <row r="25" spans="1:27" x14ac:dyDescent="0.25">
      <c r="A25" s="3">
        <v>20</v>
      </c>
      <c r="B25" s="11"/>
      <c r="C25" s="11"/>
      <c r="D25" s="11"/>
      <c r="E25" s="11"/>
      <c r="F25" s="11"/>
      <c r="G25" s="11"/>
      <c r="H25" s="11"/>
      <c r="I25" s="12" t="s">
        <v>21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>
        <f>IF(AND($I$6="CHECK",R25="YES"),Data!$F$2,0)</f>
        <v>0</v>
      </c>
      <c r="U25" s="16"/>
      <c r="V25" s="14">
        <f>IF(AND($I$6="CHECK",U25="YES"),Data!$F$3,0)</f>
        <v>0</v>
      </c>
      <c r="W25" s="16"/>
      <c r="X25" s="14">
        <f>IF(AND($I$6="CHECK",W25="YES"),Data!$F$4,0)</f>
        <v>0</v>
      </c>
      <c r="Y25" s="14">
        <f>IF(AND($I$6="CHECK",J25="YES"),Data!$F$5,0)</f>
        <v>0</v>
      </c>
      <c r="Z25" s="15">
        <f t="shared" si="0"/>
        <v>0</v>
      </c>
      <c r="AA25" s="15">
        <f t="shared" si="1"/>
        <v>0</v>
      </c>
    </row>
    <row r="26" spans="1:27" x14ac:dyDescent="0.25">
      <c r="A26" s="3"/>
      <c r="B26" s="2"/>
      <c r="C26" s="2"/>
      <c r="D26" s="2"/>
      <c r="E26" s="2"/>
      <c r="F26" s="2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6"/>
      <c r="U26" s="3"/>
      <c r="V26" s="3"/>
      <c r="W26" s="3"/>
      <c r="X26" s="3"/>
      <c r="Y26" s="2"/>
      <c r="Z26" s="2"/>
      <c r="AA26" s="2"/>
    </row>
    <row r="27" spans="1:27" x14ac:dyDescent="0.25">
      <c r="A27" s="3"/>
      <c r="B27" s="2"/>
      <c r="C27" s="2"/>
      <c r="D27" s="2"/>
      <c r="E27" s="2"/>
      <c r="F27" s="2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7">
        <f>SUM($T$6:$T$25)</f>
        <v>0</v>
      </c>
      <c r="U27" s="3"/>
      <c r="V27" s="7">
        <f>SUM($V$6:$V$25)</f>
        <v>0</v>
      </c>
      <c r="W27" s="3"/>
      <c r="X27" s="7">
        <f>SUM($X$6:$X$25)</f>
        <v>0</v>
      </c>
      <c r="Y27" s="7">
        <f>SUM($Y$6:$Y$25)</f>
        <v>0</v>
      </c>
      <c r="Z27" s="7">
        <f>SUM($Z$6:$Z$25)</f>
        <v>0</v>
      </c>
      <c r="AA27" s="9">
        <f>SUM($AA$6:$AA$25)</f>
        <v>0</v>
      </c>
    </row>
    <row r="33" spans="1:27" ht="23.4" x14ac:dyDescent="0.45">
      <c r="A33" s="10" t="s">
        <v>47</v>
      </c>
    </row>
    <row r="35" spans="1:27" ht="20.399999999999999" customHeight="1" x14ac:dyDescent="0.25">
      <c r="A35" s="23" t="s">
        <v>0</v>
      </c>
      <c r="B35" s="23" t="s">
        <v>1</v>
      </c>
      <c r="C35" s="23" t="s">
        <v>2</v>
      </c>
      <c r="D35" s="23" t="s">
        <v>6</v>
      </c>
      <c r="E35" s="23" t="s">
        <v>27</v>
      </c>
      <c r="F35" s="23" t="s">
        <v>4</v>
      </c>
      <c r="G35" s="23" t="s">
        <v>3</v>
      </c>
      <c r="H35" s="23" t="s">
        <v>5</v>
      </c>
      <c r="I35" s="23" t="s">
        <v>7</v>
      </c>
      <c r="J35" s="23" t="s">
        <v>8</v>
      </c>
      <c r="K35" s="26" t="s">
        <v>9</v>
      </c>
      <c r="L35" s="27"/>
      <c r="M35" s="27"/>
      <c r="N35" s="27"/>
      <c r="O35" s="28"/>
      <c r="P35" s="26" t="s">
        <v>56</v>
      </c>
      <c r="Q35" s="28"/>
      <c r="R35" s="27" t="s">
        <v>15</v>
      </c>
      <c r="S35" s="27"/>
      <c r="T35" s="27"/>
      <c r="U35" s="27"/>
      <c r="V35" s="27"/>
      <c r="W35" s="27"/>
      <c r="X35" s="28"/>
      <c r="Y35" s="25" t="s">
        <v>28</v>
      </c>
      <c r="Z35" s="25" t="s">
        <v>29</v>
      </c>
      <c r="AA35" s="23" t="s">
        <v>23</v>
      </c>
    </row>
    <row r="36" spans="1:27" ht="19.2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8" t="s">
        <v>10</v>
      </c>
      <c r="L36" s="8" t="s">
        <v>11</v>
      </c>
      <c r="M36" s="8" t="s">
        <v>12</v>
      </c>
      <c r="N36" s="8" t="s">
        <v>13</v>
      </c>
      <c r="O36" s="8" t="s">
        <v>14</v>
      </c>
      <c r="P36" s="8" t="s">
        <v>51</v>
      </c>
      <c r="Q36" s="8" t="s">
        <v>52</v>
      </c>
      <c r="R36" s="8" t="s">
        <v>16</v>
      </c>
      <c r="S36" s="8" t="s">
        <v>30</v>
      </c>
      <c r="T36" s="8" t="s">
        <v>26</v>
      </c>
      <c r="U36" s="8" t="s">
        <v>17</v>
      </c>
      <c r="V36" s="8" t="s">
        <v>26</v>
      </c>
      <c r="W36" s="8" t="s">
        <v>18</v>
      </c>
      <c r="X36" s="8" t="s">
        <v>26</v>
      </c>
      <c r="Y36" s="24"/>
      <c r="Z36" s="24"/>
      <c r="AA36" s="24"/>
    </row>
    <row r="37" spans="1:27" x14ac:dyDescent="0.25">
      <c r="A37" s="3">
        <v>1</v>
      </c>
      <c r="B37" s="11"/>
      <c r="C37" s="11"/>
      <c r="D37" s="11"/>
      <c r="E37" s="11"/>
      <c r="F37" s="11"/>
      <c r="G37" s="11"/>
      <c r="H37" s="11"/>
      <c r="I37" s="12" t="s">
        <v>22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">
        <f>IF(AND($I$6="CHECK",R37="YES"),Data!$G$2,0)</f>
        <v>0</v>
      </c>
      <c r="U37" s="16"/>
      <c r="V37" s="14">
        <f>IF(AND($I$6="CHECK",U37="YES"),Data!$G$3,0)</f>
        <v>0</v>
      </c>
      <c r="W37" s="16"/>
      <c r="X37" s="14">
        <f>IF(AND($I$6="CHECK",W37="YES"),Data!$G$4,0)</f>
        <v>0</v>
      </c>
      <c r="Y37" s="14">
        <f>IF(AND($I$6="CHECK",J37="YES"),Data!$G$5,0)</f>
        <v>0</v>
      </c>
      <c r="Z37" s="15">
        <f>SUM(T37+V37+X37)</f>
        <v>0</v>
      </c>
      <c r="AA37" s="15">
        <f>Y37+Z37</f>
        <v>0</v>
      </c>
    </row>
    <row r="38" spans="1:27" x14ac:dyDescent="0.25">
      <c r="A38" s="3">
        <v>2</v>
      </c>
      <c r="B38" s="11"/>
      <c r="C38" s="11"/>
      <c r="D38" s="11"/>
      <c r="E38" s="11"/>
      <c r="F38" s="11"/>
      <c r="G38" s="11"/>
      <c r="H38" s="11"/>
      <c r="I38" s="12" t="s">
        <v>22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">
        <f>IF(AND($I$6="CHECK",R38="YES"),Data!$G$2,0)</f>
        <v>0</v>
      </c>
      <c r="U38" s="16"/>
      <c r="V38" s="14">
        <f>IF(AND($I$6="CHECK",U38="YES"),Data!$G$3,0)</f>
        <v>0</v>
      </c>
      <c r="W38" s="16"/>
      <c r="X38" s="14">
        <f>IF(AND($I$6="CHECK",W38="YES"),Data!$G$4,0)</f>
        <v>0</v>
      </c>
      <c r="Y38" s="14">
        <f>IF(AND($I$6="CHECK",J38="YES"),Data!$G$5,0)</f>
        <v>0</v>
      </c>
      <c r="Z38" s="15">
        <f t="shared" ref="Z38:Z56" si="4">SUM(T38+V38+X38)</f>
        <v>0</v>
      </c>
      <c r="AA38" s="15">
        <f t="shared" ref="AA38:AA56" si="5">Y38+Z38</f>
        <v>0</v>
      </c>
    </row>
    <row r="39" spans="1:27" x14ac:dyDescent="0.25">
      <c r="A39" s="3">
        <v>3</v>
      </c>
      <c r="B39" s="11"/>
      <c r="C39" s="11"/>
      <c r="D39" s="11"/>
      <c r="E39" s="11"/>
      <c r="F39" s="11"/>
      <c r="G39" s="11"/>
      <c r="H39" s="11"/>
      <c r="I39" s="12" t="s">
        <v>22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>
        <f>IF(AND($I$6="CHECK",R39="YES"),Data!$G$2,0)</f>
        <v>0</v>
      </c>
      <c r="U39" s="16"/>
      <c r="V39" s="14">
        <f>IF(AND($I$6="CHECK",U39="YES"),Data!$G$3,0)</f>
        <v>0</v>
      </c>
      <c r="W39" s="16"/>
      <c r="X39" s="14">
        <f>IF(AND($I$6="CHECK",W39="YES"),Data!$G$4,0)</f>
        <v>0</v>
      </c>
      <c r="Y39" s="14">
        <f>IF(AND($I$6="CHECK",J39="YES"),Data!$G$5,0)</f>
        <v>0</v>
      </c>
      <c r="Z39" s="15">
        <f t="shared" si="4"/>
        <v>0</v>
      </c>
      <c r="AA39" s="15">
        <f t="shared" si="5"/>
        <v>0</v>
      </c>
    </row>
    <row r="40" spans="1:27" x14ac:dyDescent="0.25">
      <c r="A40" s="3">
        <v>4</v>
      </c>
      <c r="B40" s="11"/>
      <c r="C40" s="11"/>
      <c r="D40" s="11"/>
      <c r="E40" s="11"/>
      <c r="F40" s="11"/>
      <c r="G40" s="11"/>
      <c r="H40" s="11"/>
      <c r="I40" s="12" t="s">
        <v>22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>
        <f>IF(AND($I$6="CHECK",R40="YES"),Data!$G$2,0)</f>
        <v>0</v>
      </c>
      <c r="U40" s="16"/>
      <c r="V40" s="14">
        <f>IF(AND($I$6="CHECK",U40="YES"),Data!$G$3,0)</f>
        <v>0</v>
      </c>
      <c r="W40" s="16"/>
      <c r="X40" s="14">
        <f>IF(AND($I$6="CHECK",W40="YES"),Data!$G$4,0)</f>
        <v>0</v>
      </c>
      <c r="Y40" s="14">
        <f>IF(AND($I$6="CHECK",J40="YES"),Data!$G$5,0)</f>
        <v>0</v>
      </c>
      <c r="Z40" s="15">
        <f t="shared" si="4"/>
        <v>0</v>
      </c>
      <c r="AA40" s="15">
        <f t="shared" si="5"/>
        <v>0</v>
      </c>
    </row>
    <row r="41" spans="1:27" x14ac:dyDescent="0.25">
      <c r="A41" s="3">
        <v>5</v>
      </c>
      <c r="B41" s="11"/>
      <c r="C41" s="11"/>
      <c r="D41" s="11"/>
      <c r="E41" s="11"/>
      <c r="F41" s="11"/>
      <c r="G41" s="11"/>
      <c r="H41" s="11"/>
      <c r="I41" s="12" t="s">
        <v>22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4">
        <f>IF(AND($I$6="CHECK",R41="YES"),Data!$G$2,0)</f>
        <v>0</v>
      </c>
      <c r="U41" s="16"/>
      <c r="V41" s="14">
        <f>IF(AND($I$6="CHECK",U41="YES"),Data!$G$3,0)</f>
        <v>0</v>
      </c>
      <c r="W41" s="16"/>
      <c r="X41" s="14">
        <f>IF(AND($I$6="CHECK",W41="YES"),Data!$G$4,0)</f>
        <v>0</v>
      </c>
      <c r="Y41" s="14">
        <f>IF(AND($I$6="CHECK",J41="YES"),Data!$G$5,0)</f>
        <v>0</v>
      </c>
      <c r="Z41" s="15">
        <f t="shared" si="4"/>
        <v>0</v>
      </c>
      <c r="AA41" s="15">
        <f t="shared" si="5"/>
        <v>0</v>
      </c>
    </row>
    <row r="42" spans="1:27" x14ac:dyDescent="0.25">
      <c r="A42" s="3">
        <v>6</v>
      </c>
      <c r="B42" s="11"/>
      <c r="C42" s="11"/>
      <c r="D42" s="11"/>
      <c r="E42" s="11"/>
      <c r="F42" s="11"/>
      <c r="G42" s="11"/>
      <c r="H42" s="11"/>
      <c r="I42" s="12" t="s">
        <v>22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4">
        <f>IF(AND($I$6="CHECK",R42="YES"),Data!$G$2,0)</f>
        <v>0</v>
      </c>
      <c r="U42" s="16"/>
      <c r="V42" s="14">
        <f>IF(AND($I$6="CHECK",U42="YES"),Data!$G$3,0)</f>
        <v>0</v>
      </c>
      <c r="W42" s="16"/>
      <c r="X42" s="14">
        <f>IF(AND($I$6="CHECK",W42="YES"),Data!$G$4,0)</f>
        <v>0</v>
      </c>
      <c r="Y42" s="14">
        <f>IF(AND($I$6="CHECK",J42="YES"),Data!$G$5,0)</f>
        <v>0</v>
      </c>
      <c r="Z42" s="15">
        <f t="shared" si="4"/>
        <v>0</v>
      </c>
      <c r="AA42" s="15">
        <f t="shared" si="5"/>
        <v>0</v>
      </c>
    </row>
    <row r="43" spans="1:27" x14ac:dyDescent="0.25">
      <c r="A43" s="3">
        <v>7</v>
      </c>
      <c r="B43" s="11"/>
      <c r="C43" s="11"/>
      <c r="D43" s="11"/>
      <c r="E43" s="11"/>
      <c r="F43" s="11"/>
      <c r="G43" s="11"/>
      <c r="H43" s="11"/>
      <c r="I43" s="12" t="s">
        <v>22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4">
        <f>IF(AND($I$6="CHECK",R43="YES"),Data!$G$2,0)</f>
        <v>0</v>
      </c>
      <c r="U43" s="16"/>
      <c r="V43" s="14">
        <f>IF(AND($I$6="CHECK",U43="YES"),Data!$G$3,0)</f>
        <v>0</v>
      </c>
      <c r="W43" s="16"/>
      <c r="X43" s="14">
        <f>IF(AND($I$6="CHECK",W43="YES"),Data!$G$4,0)</f>
        <v>0</v>
      </c>
      <c r="Y43" s="14">
        <f>IF(AND($I$6="CHECK",J43="YES"),Data!$G$5,0)</f>
        <v>0</v>
      </c>
      <c r="Z43" s="15">
        <f t="shared" si="4"/>
        <v>0</v>
      </c>
      <c r="AA43" s="15">
        <f t="shared" si="5"/>
        <v>0</v>
      </c>
    </row>
    <row r="44" spans="1:27" x14ac:dyDescent="0.25">
      <c r="A44" s="3">
        <v>8</v>
      </c>
      <c r="B44" s="11"/>
      <c r="C44" s="11"/>
      <c r="D44" s="11"/>
      <c r="E44" s="11"/>
      <c r="F44" s="11"/>
      <c r="G44" s="11"/>
      <c r="H44" s="11"/>
      <c r="I44" s="12" t="s">
        <v>22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4">
        <f>IF(AND($I$6="CHECK",R44="YES"),Data!$G$2,0)</f>
        <v>0</v>
      </c>
      <c r="U44" s="16"/>
      <c r="V44" s="14">
        <f>IF(AND($I$6="CHECK",U44="YES"),Data!$G$3,0)</f>
        <v>0</v>
      </c>
      <c r="W44" s="16"/>
      <c r="X44" s="14">
        <f>IF(AND($I$6="CHECK",W44="YES"),Data!$G$4,0)</f>
        <v>0</v>
      </c>
      <c r="Y44" s="14">
        <f>IF(AND($I$6="CHECK",J44="YES"),Data!$G$5,0)</f>
        <v>0</v>
      </c>
      <c r="Z44" s="15">
        <f t="shared" ref="Z44:Z49" si="6">SUM(T44+V44+X44)</f>
        <v>0</v>
      </c>
      <c r="AA44" s="15">
        <f t="shared" ref="AA44:AA49" si="7">Y44+Z44</f>
        <v>0</v>
      </c>
    </row>
    <row r="45" spans="1:27" x14ac:dyDescent="0.25">
      <c r="A45" s="3">
        <v>9</v>
      </c>
      <c r="B45" s="11"/>
      <c r="C45" s="11"/>
      <c r="D45" s="11"/>
      <c r="E45" s="11"/>
      <c r="F45" s="11"/>
      <c r="G45" s="11"/>
      <c r="H45" s="11"/>
      <c r="I45" s="12" t="s">
        <v>22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4">
        <f>IF(AND($I$6="CHECK",R45="YES"),Data!$G$2,0)</f>
        <v>0</v>
      </c>
      <c r="U45" s="16"/>
      <c r="V45" s="14">
        <f>IF(AND($I$6="CHECK",U45="YES"),Data!$G$3,0)</f>
        <v>0</v>
      </c>
      <c r="W45" s="16"/>
      <c r="X45" s="14">
        <f>IF(AND($I$6="CHECK",W45="YES"),Data!$G$4,0)</f>
        <v>0</v>
      </c>
      <c r="Y45" s="14">
        <f>IF(AND($I$6="CHECK",J45="YES"),Data!$G$5,0)</f>
        <v>0</v>
      </c>
      <c r="Z45" s="15">
        <f t="shared" si="6"/>
        <v>0</v>
      </c>
      <c r="AA45" s="15">
        <f t="shared" si="7"/>
        <v>0</v>
      </c>
    </row>
    <row r="46" spans="1:27" x14ac:dyDescent="0.25">
      <c r="A46" s="3">
        <v>10</v>
      </c>
      <c r="B46" s="11"/>
      <c r="C46" s="11"/>
      <c r="D46" s="11"/>
      <c r="E46" s="11"/>
      <c r="F46" s="11"/>
      <c r="G46" s="11"/>
      <c r="H46" s="11"/>
      <c r="I46" s="12" t="s">
        <v>22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4">
        <f>IF(AND($I$6="CHECK",R46="YES"),Data!$G$2,0)</f>
        <v>0</v>
      </c>
      <c r="U46" s="16"/>
      <c r="V46" s="14">
        <f>IF(AND($I$6="CHECK",U46="YES"),Data!$G$3,0)</f>
        <v>0</v>
      </c>
      <c r="W46" s="16"/>
      <c r="X46" s="14">
        <f>IF(AND($I$6="CHECK",W46="YES"),Data!$G$4,0)</f>
        <v>0</v>
      </c>
      <c r="Y46" s="14">
        <f>IF(AND($I$6="CHECK",J46="YES"),Data!$G$5,0)</f>
        <v>0</v>
      </c>
      <c r="Z46" s="15">
        <f t="shared" si="6"/>
        <v>0</v>
      </c>
      <c r="AA46" s="15">
        <f t="shared" si="7"/>
        <v>0</v>
      </c>
    </row>
    <row r="47" spans="1:27" x14ac:dyDescent="0.25">
      <c r="A47" s="3">
        <v>11</v>
      </c>
      <c r="B47" s="11"/>
      <c r="C47" s="11"/>
      <c r="D47" s="11"/>
      <c r="E47" s="11"/>
      <c r="F47" s="11"/>
      <c r="G47" s="11"/>
      <c r="H47" s="11"/>
      <c r="I47" s="12" t="s">
        <v>22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4">
        <f>IF(AND($I$6="CHECK",R47="YES"),Data!$G$2,0)</f>
        <v>0</v>
      </c>
      <c r="U47" s="16"/>
      <c r="V47" s="14">
        <f>IF(AND($I$6="CHECK",U47="YES"),Data!$G$3,0)</f>
        <v>0</v>
      </c>
      <c r="W47" s="16"/>
      <c r="X47" s="14">
        <f>IF(AND($I$6="CHECK",W47="YES"),Data!$G$4,0)</f>
        <v>0</v>
      </c>
      <c r="Y47" s="14">
        <f>IF(AND($I$6="CHECK",J47="YES"),Data!$G$5,0)</f>
        <v>0</v>
      </c>
      <c r="Z47" s="15">
        <f t="shared" si="6"/>
        <v>0</v>
      </c>
      <c r="AA47" s="15">
        <f t="shared" si="7"/>
        <v>0</v>
      </c>
    </row>
    <row r="48" spans="1:27" x14ac:dyDescent="0.25">
      <c r="A48" s="3">
        <v>12</v>
      </c>
      <c r="B48" s="11"/>
      <c r="C48" s="11"/>
      <c r="D48" s="11"/>
      <c r="E48" s="11"/>
      <c r="F48" s="11"/>
      <c r="G48" s="11"/>
      <c r="H48" s="11"/>
      <c r="I48" s="12" t="s">
        <v>22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4">
        <f>IF(AND($I$6="CHECK",R48="YES"),Data!$G$2,0)</f>
        <v>0</v>
      </c>
      <c r="U48" s="16"/>
      <c r="V48" s="14">
        <f>IF(AND($I$6="CHECK",U48="YES"),Data!$G$3,0)</f>
        <v>0</v>
      </c>
      <c r="W48" s="16"/>
      <c r="X48" s="14">
        <f>IF(AND($I$6="CHECK",W48="YES"),Data!$G$4,0)</f>
        <v>0</v>
      </c>
      <c r="Y48" s="14">
        <f>IF(AND($I$6="CHECK",J48="YES"),Data!$G$5,0)</f>
        <v>0</v>
      </c>
      <c r="Z48" s="15">
        <f t="shared" si="6"/>
        <v>0</v>
      </c>
      <c r="AA48" s="15">
        <f t="shared" si="7"/>
        <v>0</v>
      </c>
    </row>
    <row r="49" spans="1:27" x14ac:dyDescent="0.25">
      <c r="A49" s="3">
        <v>13</v>
      </c>
      <c r="B49" s="11"/>
      <c r="C49" s="11"/>
      <c r="D49" s="11"/>
      <c r="E49" s="11"/>
      <c r="F49" s="11"/>
      <c r="G49" s="11"/>
      <c r="H49" s="11"/>
      <c r="I49" s="12" t="s">
        <v>22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>
        <f>IF(AND($I$6="CHECK",R49="YES"),Data!$G$2,0)</f>
        <v>0</v>
      </c>
      <c r="U49" s="16"/>
      <c r="V49" s="14">
        <f>IF(AND($I$6="CHECK",U49="YES"),Data!$G$3,0)</f>
        <v>0</v>
      </c>
      <c r="W49" s="16"/>
      <c r="X49" s="14">
        <f>IF(AND($I$6="CHECK",W49="YES"),Data!$G$4,0)</f>
        <v>0</v>
      </c>
      <c r="Y49" s="14">
        <f>IF(AND($I$6="CHECK",J49="YES"),Data!$G$5,0)</f>
        <v>0</v>
      </c>
      <c r="Z49" s="15">
        <f t="shared" si="6"/>
        <v>0</v>
      </c>
      <c r="AA49" s="15">
        <f t="shared" si="7"/>
        <v>0</v>
      </c>
    </row>
    <row r="50" spans="1:27" x14ac:dyDescent="0.25">
      <c r="A50" s="3">
        <v>14</v>
      </c>
      <c r="B50" s="11"/>
      <c r="C50" s="11"/>
      <c r="D50" s="11"/>
      <c r="E50" s="11"/>
      <c r="F50" s="11"/>
      <c r="G50" s="11"/>
      <c r="H50" s="11"/>
      <c r="I50" s="12" t="s">
        <v>22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>
        <f>IF(AND($I$6="CHECK",R50="YES"),Data!$G$2,0)</f>
        <v>0</v>
      </c>
      <c r="U50" s="16"/>
      <c r="V50" s="14">
        <f>IF(AND($I$6="CHECK",U50="YES"),Data!$G$3,0)</f>
        <v>0</v>
      </c>
      <c r="W50" s="16"/>
      <c r="X50" s="14">
        <f>IF(AND($I$6="CHECK",W50="YES"),Data!$G$4,0)</f>
        <v>0</v>
      </c>
      <c r="Y50" s="14">
        <f>IF(AND($I$6="CHECK",J50="YES"),Data!$G$5,0)</f>
        <v>0</v>
      </c>
      <c r="Z50" s="15">
        <f t="shared" si="4"/>
        <v>0</v>
      </c>
      <c r="AA50" s="15">
        <f t="shared" si="5"/>
        <v>0</v>
      </c>
    </row>
    <row r="51" spans="1:27" x14ac:dyDescent="0.25">
      <c r="A51" s="3">
        <v>15</v>
      </c>
      <c r="B51" s="11"/>
      <c r="C51" s="11"/>
      <c r="D51" s="11"/>
      <c r="E51" s="11"/>
      <c r="F51" s="11"/>
      <c r="G51" s="11"/>
      <c r="H51" s="11"/>
      <c r="I51" s="12" t="s">
        <v>22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>
        <f>IF(AND($I$6="CHECK",R51="YES"),Data!$G$2,0)</f>
        <v>0</v>
      </c>
      <c r="U51" s="16"/>
      <c r="V51" s="14">
        <f>IF(AND($I$6="CHECK",U51="YES"),Data!$G$3,0)</f>
        <v>0</v>
      </c>
      <c r="W51" s="16"/>
      <c r="X51" s="14">
        <f>IF(AND($I$6="CHECK",W51="YES"),Data!$G$4,0)</f>
        <v>0</v>
      </c>
      <c r="Y51" s="14">
        <f>IF(AND($I$6="CHECK",J51="YES"),Data!$G$5,0)</f>
        <v>0</v>
      </c>
      <c r="Z51" s="15">
        <f t="shared" si="4"/>
        <v>0</v>
      </c>
      <c r="AA51" s="15">
        <f t="shared" si="5"/>
        <v>0</v>
      </c>
    </row>
    <row r="52" spans="1:27" x14ac:dyDescent="0.25">
      <c r="A52" s="3">
        <v>16</v>
      </c>
      <c r="B52" s="11"/>
      <c r="C52" s="11"/>
      <c r="D52" s="11"/>
      <c r="E52" s="11"/>
      <c r="F52" s="11"/>
      <c r="G52" s="11"/>
      <c r="H52" s="11"/>
      <c r="I52" s="12" t="s">
        <v>22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>
        <f>IF(AND($I$6="CHECK",R52="YES"),Data!$G$2,0)</f>
        <v>0</v>
      </c>
      <c r="U52" s="16"/>
      <c r="V52" s="14">
        <f>IF(AND($I$6="CHECK",U52="YES"),Data!$G$3,0)</f>
        <v>0</v>
      </c>
      <c r="W52" s="16"/>
      <c r="X52" s="14">
        <f>IF(AND($I$6="CHECK",W52="YES"),Data!$G$4,0)</f>
        <v>0</v>
      </c>
      <c r="Y52" s="14">
        <f>IF(AND($I$6="CHECK",J52="YES"),Data!$G$5,0)</f>
        <v>0</v>
      </c>
      <c r="Z52" s="15">
        <f t="shared" si="4"/>
        <v>0</v>
      </c>
      <c r="AA52" s="15">
        <f t="shared" si="5"/>
        <v>0</v>
      </c>
    </row>
    <row r="53" spans="1:27" x14ac:dyDescent="0.25">
      <c r="A53" s="3">
        <v>17</v>
      </c>
      <c r="B53" s="11"/>
      <c r="C53" s="11"/>
      <c r="D53" s="11"/>
      <c r="E53" s="11"/>
      <c r="F53" s="11"/>
      <c r="G53" s="11"/>
      <c r="H53" s="11"/>
      <c r="I53" s="12" t="s">
        <v>22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>
        <f>IF(AND($I$6="CHECK",R53="YES"),Data!$G$2,0)</f>
        <v>0</v>
      </c>
      <c r="U53" s="16"/>
      <c r="V53" s="14">
        <f>IF(AND($I$6="CHECK",U53="YES"),Data!$G$3,0)</f>
        <v>0</v>
      </c>
      <c r="W53" s="16"/>
      <c r="X53" s="14">
        <f>IF(AND($I$6="CHECK",W53="YES"),Data!$G$4,0)</f>
        <v>0</v>
      </c>
      <c r="Y53" s="14">
        <f>IF(AND($I$6="CHECK",J53="YES"),Data!$G$5,0)</f>
        <v>0</v>
      </c>
      <c r="Z53" s="15">
        <f t="shared" si="4"/>
        <v>0</v>
      </c>
      <c r="AA53" s="15">
        <f t="shared" si="5"/>
        <v>0</v>
      </c>
    </row>
    <row r="54" spans="1:27" x14ac:dyDescent="0.25">
      <c r="A54" s="3">
        <v>18</v>
      </c>
      <c r="B54" s="11"/>
      <c r="C54" s="11"/>
      <c r="D54" s="11"/>
      <c r="E54" s="11"/>
      <c r="F54" s="11"/>
      <c r="G54" s="11"/>
      <c r="H54" s="11"/>
      <c r="I54" s="12" t="s">
        <v>22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4">
        <f>IF(AND($I$6="CHECK",R54="YES"),Data!$G$2,0)</f>
        <v>0</v>
      </c>
      <c r="U54" s="16"/>
      <c r="V54" s="14">
        <f>IF(AND($I$6="CHECK",U54="YES"),Data!$G$3,0)</f>
        <v>0</v>
      </c>
      <c r="W54" s="16"/>
      <c r="X54" s="14">
        <f>IF(AND($I$6="CHECK",W54="YES"),Data!$G$4,0)</f>
        <v>0</v>
      </c>
      <c r="Y54" s="14">
        <f>IF(AND($I$6="CHECK",J54="YES"),Data!$G$5,0)</f>
        <v>0</v>
      </c>
      <c r="Z54" s="15">
        <f t="shared" si="4"/>
        <v>0</v>
      </c>
      <c r="AA54" s="15">
        <f t="shared" si="5"/>
        <v>0</v>
      </c>
    </row>
    <row r="55" spans="1:27" x14ac:dyDescent="0.25">
      <c r="A55" s="3">
        <v>19</v>
      </c>
      <c r="B55" s="11"/>
      <c r="C55" s="11"/>
      <c r="D55" s="11"/>
      <c r="E55" s="11"/>
      <c r="F55" s="11"/>
      <c r="G55" s="11"/>
      <c r="H55" s="11"/>
      <c r="I55" s="12" t="s">
        <v>22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4">
        <f>IF(AND($I$6="CHECK",R55="YES"),Data!$G$2,0)</f>
        <v>0</v>
      </c>
      <c r="U55" s="16"/>
      <c r="V55" s="14">
        <f>IF(AND($I$6="CHECK",U55="YES"),Data!$G$3,0)</f>
        <v>0</v>
      </c>
      <c r="W55" s="16"/>
      <c r="X55" s="14">
        <f>IF(AND($I$6="CHECK",W55="YES"),Data!$G$4,0)</f>
        <v>0</v>
      </c>
      <c r="Y55" s="14">
        <f>IF(AND($I$6="CHECK",J55="YES"),Data!$G$5,0)</f>
        <v>0</v>
      </c>
      <c r="Z55" s="15">
        <f t="shared" si="4"/>
        <v>0</v>
      </c>
      <c r="AA55" s="15">
        <f t="shared" si="5"/>
        <v>0</v>
      </c>
    </row>
    <row r="56" spans="1:27" x14ac:dyDescent="0.25">
      <c r="A56" s="3">
        <v>20</v>
      </c>
      <c r="B56" s="11"/>
      <c r="C56" s="11"/>
      <c r="D56" s="11"/>
      <c r="E56" s="11"/>
      <c r="F56" s="11"/>
      <c r="G56" s="11"/>
      <c r="H56" s="11"/>
      <c r="I56" s="12" t="s">
        <v>22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4">
        <f>IF(AND($I$6="CHECK",R56="YES"),Data!$G$2,0)</f>
        <v>0</v>
      </c>
      <c r="U56" s="16"/>
      <c r="V56" s="14">
        <f>IF(AND($I$6="CHECK",U56="YES"),Data!$G$3,0)</f>
        <v>0</v>
      </c>
      <c r="W56" s="16"/>
      <c r="X56" s="14">
        <f>IF(AND($I$6="CHECK",W56="YES"),Data!$G$4,0)</f>
        <v>0</v>
      </c>
      <c r="Y56" s="14">
        <f>IF(AND($I$6="CHECK",J56="YES"),Data!$G$5,0)</f>
        <v>0</v>
      </c>
      <c r="Z56" s="15">
        <f t="shared" si="4"/>
        <v>0</v>
      </c>
      <c r="AA56" s="15">
        <f t="shared" si="5"/>
        <v>0</v>
      </c>
    </row>
    <row r="57" spans="1:27" x14ac:dyDescent="0.25">
      <c r="A57" s="3"/>
      <c r="B57" s="2"/>
      <c r="C57" s="2"/>
      <c r="D57" s="2"/>
      <c r="E57" s="2"/>
      <c r="F57" s="2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6"/>
      <c r="U57" s="3"/>
      <c r="V57" s="3"/>
      <c r="W57" s="3"/>
      <c r="X57" s="3"/>
      <c r="Y57" s="2"/>
      <c r="Z57" s="2"/>
      <c r="AA57" s="2"/>
    </row>
    <row r="58" spans="1:27" x14ac:dyDescent="0.25">
      <c r="A58" s="3"/>
      <c r="B58" s="2"/>
      <c r="C58" s="2"/>
      <c r="D58" s="2"/>
      <c r="E58" s="2"/>
      <c r="F58" s="2"/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7">
        <f>SUM($T$37:$T$56)</f>
        <v>0</v>
      </c>
      <c r="U58" s="3"/>
      <c r="V58" s="7">
        <f>SUM($V$37:$V$56)</f>
        <v>0</v>
      </c>
      <c r="W58" s="3"/>
      <c r="X58" s="7">
        <f>SUM($X$37:$X$56)</f>
        <v>0</v>
      </c>
      <c r="Y58" s="7">
        <f>SUM($Y$37:$Y$56)</f>
        <v>0</v>
      </c>
      <c r="Z58" s="7">
        <f>SUM($Z$37:$Z$56)</f>
        <v>0</v>
      </c>
      <c r="AA58" s="9">
        <f>SUM($AA$37:$AA$56)</f>
        <v>0</v>
      </c>
    </row>
  </sheetData>
  <mergeCells count="32">
    <mergeCell ref="P4:Q4"/>
    <mergeCell ref="P35:Q35"/>
    <mergeCell ref="Z35:Z36"/>
    <mergeCell ref="AA35:AA36"/>
    <mergeCell ref="H35:H36"/>
    <mergeCell ref="I35:I36"/>
    <mergeCell ref="J35:J36"/>
    <mergeCell ref="K35:O35"/>
    <mergeCell ref="R35:X35"/>
    <mergeCell ref="Y35:Y36"/>
    <mergeCell ref="Z4:Z5"/>
    <mergeCell ref="AA4:AA5"/>
    <mergeCell ref="E4:E5"/>
    <mergeCell ref="A35:A36"/>
    <mergeCell ref="B35:B36"/>
    <mergeCell ref="C35:C36"/>
    <mergeCell ref="D35:D36"/>
    <mergeCell ref="E35:E36"/>
    <mergeCell ref="F35:F36"/>
    <mergeCell ref="G35:G36"/>
    <mergeCell ref="H4:H5"/>
    <mergeCell ref="I4:I5"/>
    <mergeCell ref="J4:J5"/>
    <mergeCell ref="K4:O4"/>
    <mergeCell ref="R4:X4"/>
    <mergeCell ref="Y4:Y5"/>
    <mergeCell ref="G4:G5"/>
    <mergeCell ref="A4:A5"/>
    <mergeCell ref="B4:B5"/>
    <mergeCell ref="C4:C5"/>
    <mergeCell ref="D4:D5"/>
    <mergeCell ref="F4:F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4FE2D5A-98CE-4A54-BD21-AE40E01B2609}">
          <x14:formula1>
            <xm:f>Data!$C$1:$C$2</xm:f>
          </x14:formula1>
          <xm:sqref>I6:I27 I37:I58</xm:sqref>
        </x14:dataValidation>
        <x14:dataValidation type="list" allowBlank="1" showInputMessage="1" showErrorMessage="1" xr:uid="{43DA6D35-409B-4E72-9D71-F929F32F22CA}">
          <x14:formula1>
            <xm:f>Data!$A$1:$A$2</xm:f>
          </x14:formula1>
          <xm:sqref>S27 U6:U27 V26 W6:W27 J6:R27 X26 S58 U37:U58 V57 W37:W58 J37:R58 X57</xm:sqref>
        </x14:dataValidation>
        <x14:dataValidation type="list" allowBlank="1" showInputMessage="1" showErrorMessage="1" xr:uid="{67ECE834-300B-447F-8B54-F6791DCA0C6A}">
          <x14:formula1>
            <xm:f>Data!$J$2:$J$49</xm:f>
          </x14:formula1>
          <xm:sqref>S6:S26 S37:S57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DE32-56D2-4AAE-BE11-38A1CD3B6094}">
  <dimension ref="A1:J49"/>
  <sheetViews>
    <sheetView workbookViewId="0">
      <selection activeCell="D22" sqref="D22"/>
    </sheetView>
  </sheetViews>
  <sheetFormatPr defaultRowHeight="13.8" x14ac:dyDescent="0.25"/>
  <cols>
    <col min="3" max="3" width="13.59765625" bestFit="1" customWidth="1"/>
    <col min="5" max="5" width="21.8984375" bestFit="1" customWidth="1"/>
  </cols>
  <sheetData>
    <row r="1" spans="1:10" x14ac:dyDescent="0.25">
      <c r="A1" t="s">
        <v>19</v>
      </c>
      <c r="C1" t="s">
        <v>21</v>
      </c>
      <c r="F1" t="s">
        <v>24</v>
      </c>
      <c r="G1" t="s">
        <v>25</v>
      </c>
      <c r="J1" t="s">
        <v>30</v>
      </c>
    </row>
    <row r="2" spans="1:10" x14ac:dyDescent="0.25">
      <c r="A2" t="s">
        <v>20</v>
      </c>
      <c r="C2" t="s">
        <v>22</v>
      </c>
      <c r="E2" t="s">
        <v>16</v>
      </c>
      <c r="F2" s="5">
        <v>20</v>
      </c>
      <c r="G2" s="5">
        <v>21</v>
      </c>
      <c r="J2">
        <v>1.5</v>
      </c>
    </row>
    <row r="3" spans="1:10" x14ac:dyDescent="0.25">
      <c r="E3" t="s">
        <v>17</v>
      </c>
      <c r="F3" s="5">
        <v>192</v>
      </c>
      <c r="G3" s="5">
        <v>199</v>
      </c>
      <c r="J3">
        <v>2</v>
      </c>
    </row>
    <row r="4" spans="1:10" x14ac:dyDescent="0.25">
      <c r="E4" t="s">
        <v>18</v>
      </c>
      <c r="F4" s="5">
        <v>5</v>
      </c>
      <c r="G4" s="5">
        <v>6</v>
      </c>
      <c r="J4">
        <v>2.25</v>
      </c>
    </row>
    <row r="5" spans="1:10" x14ac:dyDescent="0.25">
      <c r="E5" t="s">
        <v>8</v>
      </c>
      <c r="F5" s="5">
        <v>600</v>
      </c>
      <c r="G5" s="5">
        <v>621</v>
      </c>
      <c r="J5">
        <v>2.5</v>
      </c>
    </row>
    <row r="6" spans="1:10" x14ac:dyDescent="0.25">
      <c r="J6">
        <v>2.75</v>
      </c>
    </row>
    <row r="7" spans="1:10" x14ac:dyDescent="0.25">
      <c r="J7">
        <v>3</v>
      </c>
    </row>
    <row r="8" spans="1:10" x14ac:dyDescent="0.25">
      <c r="J8">
        <v>3.25</v>
      </c>
    </row>
    <row r="9" spans="1:10" x14ac:dyDescent="0.25">
      <c r="J9">
        <v>3.5</v>
      </c>
    </row>
    <row r="10" spans="1:10" x14ac:dyDescent="0.25">
      <c r="J10">
        <v>3.75</v>
      </c>
    </row>
    <row r="11" spans="1:10" x14ac:dyDescent="0.25">
      <c r="J11">
        <v>4</v>
      </c>
    </row>
    <row r="12" spans="1:10" x14ac:dyDescent="0.25">
      <c r="J12">
        <v>4.25</v>
      </c>
    </row>
    <row r="13" spans="1:10" x14ac:dyDescent="0.25">
      <c r="J13">
        <v>4.5</v>
      </c>
    </row>
    <row r="14" spans="1:10" x14ac:dyDescent="0.25">
      <c r="J14">
        <v>4.75</v>
      </c>
    </row>
    <row r="15" spans="1:10" x14ac:dyDescent="0.25">
      <c r="J15">
        <v>5</v>
      </c>
    </row>
    <row r="16" spans="1:10" x14ac:dyDescent="0.25">
      <c r="J16">
        <v>5.25</v>
      </c>
    </row>
    <row r="17" spans="10:10" x14ac:dyDescent="0.25">
      <c r="J17">
        <v>5.5</v>
      </c>
    </row>
    <row r="18" spans="10:10" x14ac:dyDescent="0.25">
      <c r="J18">
        <v>5.75</v>
      </c>
    </row>
    <row r="19" spans="10:10" x14ac:dyDescent="0.25">
      <c r="J19">
        <v>6</v>
      </c>
    </row>
    <row r="20" spans="10:10" x14ac:dyDescent="0.25">
      <c r="J20">
        <v>6.25</v>
      </c>
    </row>
    <row r="21" spans="10:10" x14ac:dyDescent="0.25">
      <c r="J21">
        <v>6.5</v>
      </c>
    </row>
    <row r="22" spans="10:10" x14ac:dyDescent="0.25">
      <c r="J22">
        <v>6.75</v>
      </c>
    </row>
    <row r="23" spans="10:10" x14ac:dyDescent="0.25">
      <c r="J23">
        <v>7</v>
      </c>
    </row>
    <row r="24" spans="10:10" x14ac:dyDescent="0.25">
      <c r="J24">
        <v>7.25</v>
      </c>
    </row>
    <row r="25" spans="10:10" x14ac:dyDescent="0.25">
      <c r="J25">
        <v>7.5</v>
      </c>
    </row>
    <row r="26" spans="10:10" x14ac:dyDescent="0.25">
      <c r="J26">
        <v>7.75</v>
      </c>
    </row>
    <row r="27" spans="10:10" x14ac:dyDescent="0.25">
      <c r="J27">
        <v>8</v>
      </c>
    </row>
    <row r="28" spans="10:10" x14ac:dyDescent="0.25">
      <c r="J28">
        <v>8.25</v>
      </c>
    </row>
    <row r="29" spans="10:10" x14ac:dyDescent="0.25">
      <c r="J29">
        <v>8.5</v>
      </c>
    </row>
    <row r="30" spans="10:10" x14ac:dyDescent="0.25">
      <c r="J30">
        <v>8.75</v>
      </c>
    </row>
    <row r="31" spans="10:10" x14ac:dyDescent="0.25">
      <c r="J31">
        <v>9</v>
      </c>
    </row>
    <row r="32" spans="10:10" x14ac:dyDescent="0.25">
      <c r="J32">
        <v>9.25</v>
      </c>
    </row>
    <row r="33" spans="10:10" x14ac:dyDescent="0.25">
      <c r="J33">
        <v>9.5</v>
      </c>
    </row>
    <row r="34" spans="10:10" x14ac:dyDescent="0.25">
      <c r="J34">
        <v>9.75</v>
      </c>
    </row>
    <row r="35" spans="10:10" x14ac:dyDescent="0.25">
      <c r="J35">
        <v>10</v>
      </c>
    </row>
    <row r="36" spans="10:10" x14ac:dyDescent="0.25">
      <c r="J36">
        <v>10.25</v>
      </c>
    </row>
    <row r="37" spans="10:10" x14ac:dyDescent="0.25">
      <c r="J37">
        <v>10.5</v>
      </c>
    </row>
    <row r="38" spans="10:10" x14ac:dyDescent="0.25">
      <c r="J38">
        <v>10.75</v>
      </c>
    </row>
    <row r="39" spans="10:10" x14ac:dyDescent="0.25">
      <c r="J39">
        <v>11</v>
      </c>
    </row>
    <row r="40" spans="10:10" x14ac:dyDescent="0.25">
      <c r="J40">
        <v>11.25</v>
      </c>
    </row>
    <row r="41" spans="10:10" x14ac:dyDescent="0.25">
      <c r="J41">
        <v>11.5</v>
      </c>
    </row>
    <row r="42" spans="10:10" x14ac:dyDescent="0.25">
      <c r="J42">
        <v>11.75</v>
      </c>
    </row>
    <row r="43" spans="10:10" x14ac:dyDescent="0.25">
      <c r="J43">
        <v>12</v>
      </c>
    </row>
    <row r="44" spans="10:10" x14ac:dyDescent="0.25">
      <c r="J44">
        <v>12.25</v>
      </c>
    </row>
    <row r="45" spans="10:10" x14ac:dyDescent="0.25">
      <c r="J45">
        <v>12.5</v>
      </c>
    </row>
    <row r="46" spans="10:10" x14ac:dyDescent="0.25">
      <c r="J46">
        <v>12.75</v>
      </c>
    </row>
    <row r="47" spans="10:10" x14ac:dyDescent="0.25">
      <c r="J47">
        <v>13</v>
      </c>
    </row>
    <row r="48" spans="10:10" x14ac:dyDescent="0.25">
      <c r="J48">
        <v>13.25</v>
      </c>
    </row>
    <row r="49" spans="10:10" x14ac:dyDescent="0.25">
      <c r="J49">
        <v>13.5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Registration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McDonough, Joshua</dc:creator>
  <cp:lastModifiedBy>McDonough, Joshua</cp:lastModifiedBy>
  <dcterms:created xsi:type="dcterms:W3CDTF">2026-05-11T03:33:09Z</dcterms:created>
  <dcterms:modified xsi:type="dcterms:W3CDTF">2026-05-12T16:14:32Z</dcterms:modified>
</cp:coreProperties>
</file>